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15530" windowHeight="7050"/>
  </bookViews>
  <sheets>
    <sheet name="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22" i="1"/>
  <c r="D5" i="1" l="1"/>
  <c r="D6" i="1" s="1"/>
  <c r="B4" i="1"/>
  <c r="D7" i="1" l="1"/>
  <c r="B7" i="1" s="1"/>
  <c r="B6" i="1"/>
  <c r="B5" i="1"/>
  <c r="F19" i="1"/>
  <c r="G3" i="1" s="1"/>
  <c r="H19" i="1"/>
  <c r="I6" i="1" s="1"/>
  <c r="G6" i="1"/>
  <c r="G16" i="1" l="1"/>
  <c r="I14" i="1"/>
  <c r="G5" i="1"/>
  <c r="I18" i="1"/>
  <c r="I3" i="1"/>
  <c r="D8" i="1"/>
  <c r="I10" i="1"/>
  <c r="G8" i="1"/>
  <c r="G7" i="1"/>
  <c r="G14" i="1"/>
  <c r="G12" i="1"/>
  <c r="I17" i="1"/>
  <c r="I8" i="1"/>
  <c r="G17" i="1"/>
  <c r="I13" i="1"/>
  <c r="I16" i="1"/>
  <c r="I12" i="1"/>
  <c r="I11" i="1"/>
  <c r="I9" i="1"/>
  <c r="G19" i="1"/>
  <c r="G13" i="1"/>
  <c r="G9" i="1"/>
  <c r="G4" i="1"/>
  <c r="G18" i="1"/>
  <c r="G15" i="1"/>
  <c r="G10" i="1"/>
  <c r="I5" i="1"/>
  <c r="I7" i="1"/>
  <c r="I15" i="1"/>
  <c r="I4" i="1"/>
  <c r="G11" i="1"/>
  <c r="B8" i="1" l="1"/>
  <c r="D9" i="1"/>
  <c r="I19" i="1"/>
  <c r="B9" i="1" l="1"/>
  <c r="D10" i="1"/>
  <c r="B10" i="1"/>
  <c r="D11" i="1"/>
  <c r="B11" i="1" l="1"/>
  <c r="D12" i="1"/>
  <c r="D13" i="1" l="1"/>
  <c r="B12" i="1"/>
  <c r="D14" i="1" l="1"/>
  <c r="B13" i="1"/>
  <c r="D15" i="1" l="1"/>
  <c r="B14" i="1"/>
  <c r="D16" i="1" l="1"/>
  <c r="B15" i="1"/>
  <c r="B16" i="1" l="1"/>
  <c r="D17" i="1"/>
  <c r="D18" i="1" l="1"/>
  <c r="B17" i="1"/>
  <c r="J19" i="1" l="1"/>
  <c r="K18" i="1" s="1"/>
  <c r="K3" i="1" l="1"/>
  <c r="K5" i="1"/>
  <c r="K6" i="1"/>
  <c r="K7" i="1"/>
  <c r="K4" i="1"/>
  <c r="K8" i="1"/>
  <c r="K9" i="1"/>
  <c r="K10" i="1"/>
  <c r="K11" i="1"/>
  <c r="K12" i="1"/>
  <c r="K13" i="1"/>
  <c r="K14" i="1"/>
  <c r="K15" i="1"/>
  <c r="K16" i="1"/>
  <c r="K17" i="1"/>
  <c r="K19" i="1" l="1"/>
  <c r="L3" i="1"/>
  <c r="L4" i="1" s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</calcChain>
</file>

<file path=xl/sharedStrings.xml><?xml version="1.0" encoding="utf-8"?>
<sst xmlns="http://schemas.openxmlformats.org/spreadsheetml/2006/main" count="54" uniqueCount="15">
  <si>
    <t>Numero</t>
  </si>
  <si>
    <t xml:space="preserve">Monte </t>
  </si>
  <si>
    <t>Monte per fasce</t>
  </si>
  <si>
    <t>% cum Monte per fasce</t>
  </si>
  <si>
    <t>% Numero</t>
  </si>
  <si>
    <t>% Spesa</t>
  </si>
  <si>
    <t>% spesa per fasce</t>
  </si>
  <si>
    <t>fino al minimo</t>
  </si>
  <si>
    <t>da</t>
  </si>
  <si>
    <t>volta il minimo a</t>
  </si>
  <si>
    <t>volte il minimo</t>
  </si>
  <si>
    <t>volte il minimo a</t>
  </si>
  <si>
    <t xml:space="preserve">oltre </t>
  </si>
  <si>
    <t>TOTALE PENSIONATI IVS 31/12/2020</t>
  </si>
  <si>
    <t>Quota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</si>
</sst>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\(0\)"/>
  </numFmts>
  <fonts count="6" x14ac:knownFonts="1">
    <font>
      <sz val="10"/>
      <name val="Times New Roman"/>
      <family val="1"/>
    </font>
    <font>
      <sz val="10"/>
      <name val="Arial"/>
      <family val="2"/>
    </font>
    <font>
      <sz val="10"/>
      <name val="Calibri Light"/>
      <family val="2"/>
      <scheme val="major"/>
    </font>
    <font>
      <b/>
      <sz val="10"/>
      <name val="Calibri Light"/>
      <family val="2"/>
      <scheme val="major"/>
    </font>
    <font>
      <sz val="10"/>
      <color indexed="8"/>
      <name val="Calibri Light"/>
      <family val="2"/>
      <scheme val="major"/>
    </font>
    <font>
      <sz val="10"/>
      <color indexed="1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3" fontId="2" fillId="2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0" fontId="2" fillId="2" borderId="2" xfId="1" applyNumberFormat="1" applyFont="1" applyFill="1" applyBorder="1" applyAlignment="1">
      <alignment horizontal="center" vertical="center"/>
    </xf>
    <xf numFmtId="3" fontId="2" fillId="2" borderId="2" xfId="0" quotePrefix="1" applyNumberFormat="1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0" fontId="4" fillId="2" borderId="2" xfId="1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vertical="center"/>
    </xf>
    <xf numFmtId="164" fontId="2" fillId="2" borderId="0" xfId="1" applyNumberFormat="1" applyFont="1" applyFill="1" applyAlignment="1">
      <alignment horizontal="center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'2020'!$H$21</c:f>
              <c:strCache>
                <c:ptCount val="1"/>
                <c:pt idx="0">
                  <c:v>Quota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'2020'!$G$22:$G$37</c:f>
              <c:numCache>
                <c:formatCode>#,##0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15</c:v>
                </c:pt>
              </c:numCache>
            </c:numRef>
          </c:cat>
          <c:val>
            <c:numRef>
              <c:f>'2020'!$H$22:$H$37</c:f>
              <c:numCache>
                <c:formatCode>0.0%</c:formatCode>
                <c:ptCount val="16"/>
                <c:pt idx="0">
                  <c:v>0.32539981078986407</c:v>
                </c:pt>
                <c:pt idx="1">
                  <c:v>0.5814980954498612</c:v>
                </c:pt>
                <c:pt idx="2">
                  <c:v>0.75347544849440684</c:v>
                </c:pt>
                <c:pt idx="3">
                  <c:v>0.85283689269790042</c:v>
                </c:pt>
                <c:pt idx="4">
                  <c:v>0.90757568489865903</c:v>
                </c:pt>
                <c:pt idx="5">
                  <c:v>0.93735067649893999</c:v>
                </c:pt>
                <c:pt idx="6">
                  <c:v>0.95530865034307832</c:v>
                </c:pt>
                <c:pt idx="7">
                  <c:v>0.96728277279751407</c:v>
                </c:pt>
                <c:pt idx="8">
                  <c:v>0.97593769400722064</c:v>
                </c:pt>
                <c:pt idx="9">
                  <c:v>0.98235640287826231</c:v>
                </c:pt>
                <c:pt idx="10">
                  <c:v>0.98708834072630292</c:v>
                </c:pt>
                <c:pt idx="11">
                  <c:v>0.99042990489086247</c:v>
                </c:pt>
                <c:pt idx="12">
                  <c:v>0.99276728467593334</c:v>
                </c:pt>
                <c:pt idx="13">
                  <c:v>0.99443919770338141</c:v>
                </c:pt>
                <c:pt idx="14">
                  <c:v>0.9956476410824765</c:v>
                </c:pt>
                <c:pt idx="15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C0-4947-B0BF-9DCD382B8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3430416"/>
        <c:axId val="883437904"/>
      </c:lineChart>
      <c:catAx>
        <c:axId val="883430416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83437904"/>
        <c:crosses val="autoZero"/>
        <c:auto val="1"/>
        <c:lblAlgn val="ctr"/>
        <c:lblOffset val="100"/>
        <c:noMultiLvlLbl val="0"/>
      </c:catAx>
      <c:valAx>
        <c:axId val="88343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83430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15874</xdr:colOff>
      <xdr:row>20</xdr:row>
      <xdr:rowOff>53974</xdr:rowOff>
    </xdr:from>
    <xdr:to>
      <xdr:col>15</xdr:col>
      <xdr:colOff>82549</xdr:colOff>
      <xdr:row>36</xdr:row>
      <xdr:rowOff>165099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workbookViewId="0">
      <selection activeCell="N6" sqref="N6"/>
    </sheetView>
  </sheetViews>
  <sheetFormatPr defaultColWidth="9.296875" defaultRowHeight="13" x14ac:dyDescent="0.3"/>
  <cols>
    <col min="1" max="1" width="3.296875" style="1" customWidth="1"/>
    <col min="2" max="2" width="6.19921875" style="1" bestFit="1" customWidth="1"/>
    <col min="3" max="3" width="14.69921875" style="1" customWidth="1"/>
    <col min="4" max="4" width="7.296875" style="1" customWidth="1"/>
    <col min="5" max="5" width="14.69921875" style="1" customWidth="1"/>
    <col min="6" max="6" width="14.296875" style="5" customWidth="1"/>
    <col min="7" max="7" width="12.296875" style="5" customWidth="1"/>
    <col min="8" max="9" width="11" style="5" customWidth="1"/>
    <col min="10" max="10" width="15" style="5" customWidth="1"/>
    <col min="11" max="11" width="18.796875" style="5" customWidth="1"/>
    <col min="12" max="12" width="11.19921875" style="5" customWidth="1"/>
    <col min="13" max="16384" width="9.296875" style="5"/>
  </cols>
  <sheetData>
    <row r="1" spans="1:12" x14ac:dyDescent="0.3">
      <c r="C1" s="2" t="s">
        <v>13</v>
      </c>
      <c r="E1" s="3"/>
      <c r="F1" s="4"/>
      <c r="I1" s="4"/>
      <c r="K1" s="6"/>
      <c r="L1" s="6"/>
    </row>
    <row r="2" spans="1:12" ht="39" x14ac:dyDescent="0.3">
      <c r="E2" s="3"/>
      <c r="F2" s="7" t="s">
        <v>0</v>
      </c>
      <c r="G2" s="8" t="s">
        <v>4</v>
      </c>
      <c r="H2" s="8" t="s">
        <v>1</v>
      </c>
      <c r="I2" s="8" t="s">
        <v>5</v>
      </c>
      <c r="J2" s="9" t="s">
        <v>2</v>
      </c>
      <c r="K2" s="8" t="s">
        <v>6</v>
      </c>
      <c r="L2" s="10" t="s">
        <v>3</v>
      </c>
    </row>
    <row r="3" spans="1:12" x14ac:dyDescent="0.3">
      <c r="A3" s="11"/>
      <c r="B3" s="11">
        <v>0</v>
      </c>
      <c r="C3" s="11"/>
      <c r="D3" s="12"/>
      <c r="E3" s="11" t="s">
        <v>7</v>
      </c>
      <c r="F3" s="11">
        <v>1122546</v>
      </c>
      <c r="G3" s="13">
        <f>+F3/$F$19</f>
        <v>7.9864651859525085E-2</v>
      </c>
      <c r="H3" s="11">
        <v>3918.9285283200747</v>
      </c>
      <c r="I3" s="13">
        <f>+H3/$H$19</f>
        <v>1.4074751917407731E-2</v>
      </c>
      <c r="J3" s="11">
        <v>90603.273798180089</v>
      </c>
      <c r="K3" s="13">
        <f>+J3/$J$19</f>
        <v>0.32539981078986407</v>
      </c>
      <c r="L3" s="13">
        <f>+K3</f>
        <v>0.32539981078986407</v>
      </c>
    </row>
    <row r="4" spans="1:12" x14ac:dyDescent="0.3">
      <c r="A4" s="11" t="s">
        <v>8</v>
      </c>
      <c r="B4" s="11">
        <f>+D4-1</f>
        <v>1</v>
      </c>
      <c r="C4" s="11" t="s">
        <v>9</v>
      </c>
      <c r="D4" s="11">
        <v>2</v>
      </c>
      <c r="E4" s="11" t="s">
        <v>10</v>
      </c>
      <c r="F4" s="11">
        <v>4043666</v>
      </c>
      <c r="G4" s="13">
        <f t="shared" ref="G4:G19" si="0">+F4/$F$19</f>
        <v>0.28769064013964535</v>
      </c>
      <c r="H4" s="11">
        <v>38828.501335519781</v>
      </c>
      <c r="I4" s="13">
        <f t="shared" ref="I4:I18" si="1">+H4/$H$19</f>
        <v>0.13945177098099421</v>
      </c>
      <c r="J4" s="11">
        <v>71307.180382099788</v>
      </c>
      <c r="K4" s="13">
        <f t="shared" ref="K4:K18" si="2">+J4/$J$19</f>
        <v>0.25609828465999707</v>
      </c>
      <c r="L4" s="13">
        <f>+L3+K4</f>
        <v>0.5814980954498612</v>
      </c>
    </row>
    <row r="5" spans="1:12" x14ac:dyDescent="0.3">
      <c r="A5" s="11" t="s">
        <v>8</v>
      </c>
      <c r="B5" s="11">
        <f t="shared" ref="B5:B17" si="3">+D5-1</f>
        <v>2</v>
      </c>
      <c r="C5" s="14" t="s">
        <v>11</v>
      </c>
      <c r="D5" s="11">
        <f>+D4+1</f>
        <v>3</v>
      </c>
      <c r="E5" s="11" t="s">
        <v>10</v>
      </c>
      <c r="F5" s="11">
        <v>3536850</v>
      </c>
      <c r="G5" s="13">
        <f t="shared" si="0"/>
        <v>0.25163271164777323</v>
      </c>
      <c r="H5" s="11">
        <v>59420.943138701492</v>
      </c>
      <c r="I5" s="13">
        <f t="shared" si="1"/>
        <v>0.21340910591552073</v>
      </c>
      <c r="J5" s="11">
        <v>47884.81949992149</v>
      </c>
      <c r="K5" s="13">
        <f t="shared" si="2"/>
        <v>0.17197735304454562</v>
      </c>
      <c r="L5" s="13">
        <f t="shared" ref="L5:L18" si="4">+L4+K5</f>
        <v>0.75347544849440684</v>
      </c>
    </row>
    <row r="6" spans="1:12" x14ac:dyDescent="0.3">
      <c r="A6" s="11" t="s">
        <v>8</v>
      </c>
      <c r="B6" s="11">
        <f t="shared" si="3"/>
        <v>3</v>
      </c>
      <c r="C6" s="14" t="s">
        <v>11</v>
      </c>
      <c r="D6" s="11">
        <f t="shared" ref="D6:D17" si="5">+D5+1</f>
        <v>4</v>
      </c>
      <c r="E6" s="11" t="s">
        <v>10</v>
      </c>
      <c r="F6" s="11">
        <v>2309439</v>
      </c>
      <c r="G6" s="13">
        <f t="shared" si="0"/>
        <v>0.16430733504534312</v>
      </c>
      <c r="H6" s="11">
        <v>53706.675592699925</v>
      </c>
      <c r="I6" s="15">
        <f t="shared" si="1"/>
        <v>0.19288643051624701</v>
      </c>
      <c r="J6" s="11">
        <v>27665.880051679931</v>
      </c>
      <c r="K6" s="13">
        <f>+J6/$J$19</f>
        <v>9.9361444203493604E-2</v>
      </c>
      <c r="L6" s="13">
        <f t="shared" si="4"/>
        <v>0.85283689269790042</v>
      </c>
    </row>
    <row r="7" spans="1:12" x14ac:dyDescent="0.3">
      <c r="A7" s="11" t="s">
        <v>8</v>
      </c>
      <c r="B7" s="11">
        <f t="shared" si="3"/>
        <v>4</v>
      </c>
      <c r="C7" s="14" t="s">
        <v>11</v>
      </c>
      <c r="D7" s="11">
        <f t="shared" si="5"/>
        <v>5</v>
      </c>
      <c r="E7" s="11" t="s">
        <v>10</v>
      </c>
      <c r="F7" s="11">
        <v>1427857</v>
      </c>
      <c r="G7" s="13">
        <f t="shared" si="0"/>
        <v>0.10158630667267614</v>
      </c>
      <c r="H7" s="11">
        <v>42696.109750059884</v>
      </c>
      <c r="I7" s="13">
        <f t="shared" si="1"/>
        <v>0.15334220775598317</v>
      </c>
      <c r="J7" s="11">
        <v>15241.292750319873</v>
      </c>
      <c r="K7" s="13">
        <f t="shared" si="2"/>
        <v>5.4738792200758578E-2</v>
      </c>
      <c r="L7" s="13">
        <f t="shared" si="4"/>
        <v>0.90757568489865903</v>
      </c>
    </row>
    <row r="8" spans="1:12" x14ac:dyDescent="0.3">
      <c r="A8" s="11" t="s">
        <v>8</v>
      </c>
      <c r="B8" s="11">
        <f t="shared" si="3"/>
        <v>5</v>
      </c>
      <c r="C8" s="14" t="s">
        <v>11</v>
      </c>
      <c r="D8" s="11">
        <f t="shared" si="5"/>
        <v>6</v>
      </c>
      <c r="E8" s="11" t="s">
        <v>10</v>
      </c>
      <c r="F8" s="11">
        <v>678193</v>
      </c>
      <c r="G8" s="13">
        <f t="shared" si="0"/>
        <v>4.8250715639775024E-2</v>
      </c>
      <c r="H8" s="11">
        <v>24737.889261280015</v>
      </c>
      <c r="I8" s="13">
        <f t="shared" si="1"/>
        <v>8.8845624970372974E-2</v>
      </c>
      <c r="J8" s="11">
        <v>8290.4526273400152</v>
      </c>
      <c r="K8" s="13">
        <f t="shared" si="2"/>
        <v>2.977499160028101E-2</v>
      </c>
      <c r="L8" s="13">
        <f t="shared" si="4"/>
        <v>0.93735067649893999</v>
      </c>
    </row>
    <row r="9" spans="1:12" x14ac:dyDescent="0.3">
      <c r="A9" s="11" t="s">
        <v>8</v>
      </c>
      <c r="B9" s="11">
        <f t="shared" si="3"/>
        <v>6</v>
      </c>
      <c r="C9" s="14" t="s">
        <v>11</v>
      </c>
      <c r="D9" s="11">
        <f t="shared" si="5"/>
        <v>7</v>
      </c>
      <c r="E9" s="11" t="s">
        <v>10</v>
      </c>
      <c r="F9" s="11">
        <v>341249</v>
      </c>
      <c r="G9" s="13">
        <f t="shared" si="0"/>
        <v>2.4278499573657627E-2</v>
      </c>
      <c r="H9" s="11">
        <v>14730.163907029997</v>
      </c>
      <c r="I9" s="13">
        <f t="shared" si="1"/>
        <v>5.2903083380056906E-2</v>
      </c>
      <c r="J9" s="16">
        <v>5000.1603169699938</v>
      </c>
      <c r="K9" s="13">
        <f>+J9/$J$19</f>
        <v>1.7957973844138341E-2</v>
      </c>
      <c r="L9" s="13">
        <f t="shared" si="4"/>
        <v>0.95530865034307832</v>
      </c>
    </row>
    <row r="10" spans="1:12" x14ac:dyDescent="0.3">
      <c r="A10" s="11" t="s">
        <v>8</v>
      </c>
      <c r="B10" s="11">
        <f t="shared" si="3"/>
        <v>7</v>
      </c>
      <c r="C10" s="14" t="s">
        <v>11</v>
      </c>
      <c r="D10" s="11">
        <f t="shared" si="5"/>
        <v>8</v>
      </c>
      <c r="E10" s="11" t="s">
        <v>10</v>
      </c>
      <c r="F10" s="11">
        <v>178992</v>
      </c>
      <c r="G10" s="13">
        <f t="shared" si="0"/>
        <v>1.273456389817443E-2</v>
      </c>
      <c r="H10" s="11">
        <v>8938.2375085899948</v>
      </c>
      <c r="I10" s="13">
        <f t="shared" si="1"/>
        <v>3.2101497795419313E-2</v>
      </c>
      <c r="J10" s="16">
        <v>3334.0360358499929</v>
      </c>
      <c r="K10" s="13">
        <f t="shared" si="2"/>
        <v>1.1974122454435725E-2</v>
      </c>
      <c r="L10" s="13">
        <f t="shared" si="4"/>
        <v>0.96728277279751407</v>
      </c>
    </row>
    <row r="11" spans="1:12" x14ac:dyDescent="0.3">
      <c r="A11" s="11" t="s">
        <v>8</v>
      </c>
      <c r="B11" s="11">
        <f t="shared" si="3"/>
        <v>8</v>
      </c>
      <c r="C11" s="14" t="s">
        <v>11</v>
      </c>
      <c r="D11" s="11">
        <f t="shared" si="5"/>
        <v>9</v>
      </c>
      <c r="E11" s="11" t="s">
        <v>10</v>
      </c>
      <c r="F11" s="11">
        <v>108619</v>
      </c>
      <c r="G11" s="13">
        <f t="shared" si="0"/>
        <v>7.7278068073199264E-3</v>
      </c>
      <c r="H11" s="11">
        <v>6168.3512720700019</v>
      </c>
      <c r="I11" s="13">
        <f t="shared" si="1"/>
        <v>2.2153507844407644E-2</v>
      </c>
      <c r="J11" s="16">
        <v>2409.8483467500009</v>
      </c>
      <c r="K11" s="13">
        <f t="shared" si="2"/>
        <v>8.6549212097065328E-3</v>
      </c>
      <c r="L11" s="13">
        <f t="shared" si="4"/>
        <v>0.97593769400722064</v>
      </c>
    </row>
    <row r="12" spans="1:12" x14ac:dyDescent="0.3">
      <c r="A12" s="11" t="s">
        <v>8</v>
      </c>
      <c r="B12" s="11">
        <f t="shared" si="3"/>
        <v>9</v>
      </c>
      <c r="C12" s="14" t="s">
        <v>11</v>
      </c>
      <c r="D12" s="11">
        <f>+D11+1</f>
        <v>10</v>
      </c>
      <c r="E12" s="11" t="s">
        <v>10</v>
      </c>
      <c r="F12" s="11">
        <v>79028</v>
      </c>
      <c r="G12" s="13">
        <f t="shared" si="0"/>
        <v>5.6225256757001926E-3</v>
      </c>
      <c r="H12" s="11">
        <v>5018.4052941099999</v>
      </c>
      <c r="I12" s="13">
        <f t="shared" si="1"/>
        <v>1.8023500307590954E-2</v>
      </c>
      <c r="J12" s="16">
        <v>1787.2045956699985</v>
      </c>
      <c r="K12" s="13">
        <f t="shared" si="2"/>
        <v>6.4187088710416394E-3</v>
      </c>
      <c r="L12" s="13">
        <f t="shared" si="4"/>
        <v>0.98235640287826231</v>
      </c>
    </row>
    <row r="13" spans="1:12" x14ac:dyDescent="0.3">
      <c r="A13" s="11" t="s">
        <v>8</v>
      </c>
      <c r="B13" s="11">
        <f t="shared" si="3"/>
        <v>10</v>
      </c>
      <c r="C13" s="14" t="s">
        <v>11</v>
      </c>
      <c r="D13" s="11">
        <f t="shared" si="5"/>
        <v>11</v>
      </c>
      <c r="E13" s="11" t="s">
        <v>10</v>
      </c>
      <c r="F13" s="11">
        <v>63337</v>
      </c>
      <c r="G13" s="13">
        <f t="shared" si="0"/>
        <v>4.5061738715622699E-3</v>
      </c>
      <c r="H13" s="11">
        <v>4451.2577665399995</v>
      </c>
      <c r="I13" s="13">
        <f t="shared" si="1"/>
        <v>1.5986601524305217E-2</v>
      </c>
      <c r="J13" s="16">
        <v>1317.5455123999991</v>
      </c>
      <c r="K13" s="13">
        <f t="shared" si="2"/>
        <v>4.7319378480406077E-3</v>
      </c>
      <c r="L13" s="13">
        <f t="shared" si="4"/>
        <v>0.98708834072630292</v>
      </c>
    </row>
    <row r="14" spans="1:12" x14ac:dyDescent="0.3">
      <c r="A14" s="11" t="s">
        <v>8</v>
      </c>
      <c r="B14" s="11">
        <f t="shared" si="3"/>
        <v>11</v>
      </c>
      <c r="C14" s="14" t="s">
        <v>11</v>
      </c>
      <c r="D14" s="11">
        <f t="shared" si="5"/>
        <v>12</v>
      </c>
      <c r="E14" s="11" t="s">
        <v>10</v>
      </c>
      <c r="F14" s="11">
        <v>50989</v>
      </c>
      <c r="G14" s="13">
        <f t="shared" si="0"/>
        <v>3.627663127983463E-3</v>
      </c>
      <c r="H14" s="11">
        <v>3920.0085874299989</v>
      </c>
      <c r="I14" s="13">
        <f t="shared" si="1"/>
        <v>1.4078630927682724E-2</v>
      </c>
      <c r="J14" s="16">
        <v>930.41434836999906</v>
      </c>
      <c r="K14" s="13">
        <f t="shared" si="2"/>
        <v>3.3415641645595123E-3</v>
      </c>
      <c r="L14" s="13">
        <f t="shared" si="4"/>
        <v>0.99042990489086247</v>
      </c>
    </row>
    <row r="15" spans="1:12" x14ac:dyDescent="0.3">
      <c r="A15" s="11" t="s">
        <v>8</v>
      </c>
      <c r="B15" s="11">
        <f t="shared" si="3"/>
        <v>12</v>
      </c>
      <c r="C15" s="14" t="s">
        <v>11</v>
      </c>
      <c r="D15" s="11">
        <f t="shared" si="5"/>
        <v>13</v>
      </c>
      <c r="E15" s="11" t="s">
        <v>10</v>
      </c>
      <c r="F15" s="11">
        <v>33286</v>
      </c>
      <c r="G15" s="13">
        <f t="shared" si="0"/>
        <v>2.368165582342418E-3</v>
      </c>
      <c r="H15" s="11">
        <v>2781.4024986800005</v>
      </c>
      <c r="I15" s="13">
        <f t="shared" si="1"/>
        <v>9.9893503717865331E-3</v>
      </c>
      <c r="J15" s="16">
        <v>650.81248856000002</v>
      </c>
      <c r="K15" s="13">
        <f t="shared" si="2"/>
        <v>2.3373797850708396E-3</v>
      </c>
      <c r="L15" s="13">
        <f t="shared" si="4"/>
        <v>0.99276728467593334</v>
      </c>
    </row>
    <row r="16" spans="1:12" x14ac:dyDescent="0.3">
      <c r="A16" s="11" t="s">
        <v>8</v>
      </c>
      <c r="B16" s="11">
        <f t="shared" si="3"/>
        <v>13</v>
      </c>
      <c r="C16" s="14" t="s">
        <v>11</v>
      </c>
      <c r="D16" s="11">
        <f t="shared" si="5"/>
        <v>14</v>
      </c>
      <c r="E16" s="11" t="s">
        <v>10</v>
      </c>
      <c r="F16" s="11">
        <v>22680</v>
      </c>
      <c r="G16" s="13">
        <f t="shared" si="0"/>
        <v>1.6135911616753601E-3</v>
      </c>
      <c r="H16" s="11">
        <v>2047.0936245500002</v>
      </c>
      <c r="I16" s="13">
        <f t="shared" si="1"/>
        <v>7.3520950201149057E-3</v>
      </c>
      <c r="J16" s="16">
        <v>465.52207090999991</v>
      </c>
      <c r="K16" s="13">
        <f t="shared" si="2"/>
        <v>1.6719130274480479E-3</v>
      </c>
      <c r="L16" s="13">
        <f t="shared" si="4"/>
        <v>0.99443919770338141</v>
      </c>
    </row>
    <row r="17" spans="1:12" x14ac:dyDescent="0.3">
      <c r="A17" s="11" t="s">
        <v>8</v>
      </c>
      <c r="B17" s="11">
        <f t="shared" si="3"/>
        <v>14</v>
      </c>
      <c r="C17" s="14" t="s">
        <v>11</v>
      </c>
      <c r="D17" s="11">
        <f t="shared" si="5"/>
        <v>15</v>
      </c>
      <c r="E17" s="11" t="s">
        <v>10</v>
      </c>
      <c r="F17" s="11">
        <v>16562</v>
      </c>
      <c r="G17" s="13">
        <f t="shared" si="0"/>
        <v>1.1783199655937969E-3</v>
      </c>
      <c r="H17" s="11">
        <v>1606.9817490999997</v>
      </c>
      <c r="I17" s="13">
        <f t="shared" si="1"/>
        <v>5.771442191644164E-3</v>
      </c>
      <c r="J17" s="16">
        <v>336.47507685999949</v>
      </c>
      <c r="K17" s="13">
        <f t="shared" si="2"/>
        <v>1.2084433790950728E-3</v>
      </c>
      <c r="L17" s="13">
        <f t="shared" si="4"/>
        <v>0.9956476410824765</v>
      </c>
    </row>
    <row r="18" spans="1:12" x14ac:dyDescent="0.3">
      <c r="A18" s="11"/>
      <c r="B18" s="11"/>
      <c r="C18" s="14" t="s">
        <v>12</v>
      </c>
      <c r="D18" s="11">
        <f>+D17</f>
        <v>15</v>
      </c>
      <c r="E18" s="11" t="s">
        <v>10</v>
      </c>
      <c r="F18" s="11">
        <v>42312</v>
      </c>
      <c r="G18" s="13">
        <f t="shared" si="0"/>
        <v>3.0103293312525501E-3</v>
      </c>
      <c r="H18" s="11">
        <v>5465.8248664499988</v>
      </c>
      <c r="I18" s="13">
        <f t="shared" si="1"/>
        <v>1.9630398580465967E-2</v>
      </c>
      <c r="J18" s="16">
        <v>1211.8567792499671</v>
      </c>
      <c r="K18" s="13">
        <f t="shared" si="2"/>
        <v>4.3523589175237321E-3</v>
      </c>
      <c r="L18" s="13">
        <f t="shared" si="4"/>
        <v>1.0000000000000002</v>
      </c>
    </row>
    <row r="19" spans="1:12" x14ac:dyDescent="0.3">
      <c r="B19" s="17"/>
      <c r="E19" s="3"/>
      <c r="F19" s="16">
        <f t="shared" ref="F19:K19" si="6">SUM(F3:F18)</f>
        <v>14055605</v>
      </c>
      <c r="G19" s="13">
        <f t="shared" si="0"/>
        <v>1</v>
      </c>
      <c r="H19" s="16">
        <f t="shared" si="6"/>
        <v>278436.77468113112</v>
      </c>
      <c r="I19" s="18">
        <f t="shared" si="6"/>
        <v>1</v>
      </c>
      <c r="J19" s="16">
        <f t="shared" si="6"/>
        <v>278436.77468113112</v>
      </c>
      <c r="K19" s="18">
        <f t="shared" si="6"/>
        <v>1.0000000000000002</v>
      </c>
      <c r="L19" s="19"/>
    </row>
    <row r="21" spans="1:12" x14ac:dyDescent="0.3">
      <c r="G21" s="1"/>
      <c r="H21" s="1" t="s">
        <v>14</v>
      </c>
    </row>
    <row r="22" spans="1:12" x14ac:dyDescent="0.3">
      <c r="G22" s="1">
        <v>1</v>
      </c>
      <c r="H22" s="20">
        <f>L3</f>
        <v>0.32539981078986407</v>
      </c>
    </row>
    <row r="23" spans="1:12" x14ac:dyDescent="0.3">
      <c r="G23" s="1">
        <v>2</v>
      </c>
      <c r="H23" s="20">
        <f t="shared" ref="H23:H37" si="7">L4</f>
        <v>0.5814980954498612</v>
      </c>
    </row>
    <row r="24" spans="1:12" x14ac:dyDescent="0.3">
      <c r="G24" s="1">
        <v>3</v>
      </c>
      <c r="H24" s="20">
        <f t="shared" si="7"/>
        <v>0.75347544849440684</v>
      </c>
    </row>
    <row r="25" spans="1:12" x14ac:dyDescent="0.3">
      <c r="G25" s="1">
        <v>4</v>
      </c>
      <c r="H25" s="20">
        <f t="shared" si="7"/>
        <v>0.85283689269790042</v>
      </c>
    </row>
    <row r="26" spans="1:12" x14ac:dyDescent="0.3">
      <c r="G26" s="1">
        <v>5</v>
      </c>
      <c r="H26" s="20">
        <f t="shared" si="7"/>
        <v>0.90757568489865903</v>
      </c>
    </row>
    <row r="27" spans="1:12" x14ac:dyDescent="0.3">
      <c r="G27" s="1">
        <v>6</v>
      </c>
      <c r="H27" s="20">
        <f t="shared" si="7"/>
        <v>0.93735067649893999</v>
      </c>
    </row>
    <row r="28" spans="1:12" x14ac:dyDescent="0.3">
      <c r="G28" s="1">
        <v>7</v>
      </c>
      <c r="H28" s="20">
        <f t="shared" si="7"/>
        <v>0.95530865034307832</v>
      </c>
    </row>
    <row r="29" spans="1:12" x14ac:dyDescent="0.3">
      <c r="G29" s="1">
        <v>8</v>
      </c>
      <c r="H29" s="20">
        <f t="shared" si="7"/>
        <v>0.96728277279751407</v>
      </c>
    </row>
    <row r="30" spans="1:12" x14ac:dyDescent="0.3">
      <c r="G30" s="1">
        <v>9</v>
      </c>
      <c r="H30" s="20">
        <f t="shared" si="7"/>
        <v>0.97593769400722064</v>
      </c>
    </row>
    <row r="31" spans="1:12" x14ac:dyDescent="0.3">
      <c r="G31" s="1">
        <v>10</v>
      </c>
      <c r="H31" s="20">
        <f t="shared" si="7"/>
        <v>0.98235640287826231</v>
      </c>
    </row>
    <row r="32" spans="1:12" x14ac:dyDescent="0.3">
      <c r="G32" s="1">
        <v>11</v>
      </c>
      <c r="H32" s="20">
        <f t="shared" si="7"/>
        <v>0.98708834072630292</v>
      </c>
    </row>
    <row r="33" spans="7:8" x14ac:dyDescent="0.3">
      <c r="G33" s="1">
        <v>12</v>
      </c>
      <c r="H33" s="20">
        <f t="shared" si="7"/>
        <v>0.99042990489086247</v>
      </c>
    </row>
    <row r="34" spans="7:8" x14ac:dyDescent="0.3">
      <c r="G34" s="1">
        <v>13</v>
      </c>
      <c r="H34" s="20">
        <f t="shared" si="7"/>
        <v>0.99276728467593334</v>
      </c>
    </row>
    <row r="35" spans="7:8" x14ac:dyDescent="0.3">
      <c r="G35" s="1">
        <v>14</v>
      </c>
      <c r="H35" s="20">
        <f t="shared" si="7"/>
        <v>0.99443919770338141</v>
      </c>
    </row>
    <row r="36" spans="7:8" x14ac:dyDescent="0.3">
      <c r="G36" s="1">
        <v>15</v>
      </c>
      <c r="H36" s="20">
        <f t="shared" si="7"/>
        <v>0.9956476410824765</v>
      </c>
    </row>
    <row r="37" spans="7:8" x14ac:dyDescent="0.3">
      <c r="G37" s="1">
        <v>15</v>
      </c>
      <c r="H37" s="20">
        <f t="shared" si="7"/>
        <v>1.0000000000000002</v>
      </c>
    </row>
  </sheetData>
  <printOptions horizontalCentered="1" verticalCentered="1"/>
  <pageMargins left="1.04" right="3.62" top="0" bottom="0" header="0.28999999999999998" footer="0.4"/>
  <pageSetup paperSize="9" fitToWidth="2" orientation="landscape" r:id="rId1"/>
  <headerFooter alignWithMargins="0">
    <oddHeader>&amp;L&amp;"Times New Roman,Normale"&amp;8&amp;F   &amp;A&amp;R&amp;"Times New Roman,Normale"&amp;8&amp;D   &amp;T</oddHeader>
    <oddFooter>&amp;R&amp;"Times New Roman,Normale"&amp;8&amp;P/&amp;N</oddFooter>
  </headerFooter>
  <ignoredErrors>
    <ignoredError sqref="G1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2020</vt:lpstr>
    </vt:vector>
  </TitlesOfParts>
  <Company>REFORMING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 st</dc:creator>
  <cp:lastModifiedBy>UTENTE</cp:lastModifiedBy>
  <dcterms:created xsi:type="dcterms:W3CDTF">2022-04-12T15:22:37Z</dcterms:created>
  <dcterms:modified xsi:type="dcterms:W3CDTF">2022-06-10T14:15:39Z</dcterms:modified>
</cp:coreProperties>
</file>